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Full Renovation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m\ d&quot;, &quot;yyyy"/>
    <numFmt numFmtId="165" formatCode="\$#,##0.00"/>
  </numFmts>
  <fonts count="2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Georgia"/>
      <charset val="1"/>
      <family val="0"/>
      <b val="1"/>
      <color rgb="FFFFFFFF"/>
      <sz val="18"/>
    </font>
    <font>
      <name val="Arial"/>
      <charset val="1"/>
      <family val="0"/>
      <i val="1"/>
      <color rgb="FFFFFFFF"/>
      <sz val="9"/>
    </font>
    <font>
      <name val="Arial"/>
      <charset val="1"/>
      <family val="0"/>
      <i val="1"/>
      <color rgb="FF999999"/>
      <sz val="11"/>
    </font>
    <font>
      <name val="Arial"/>
      <charset val="1"/>
      <family val="0"/>
      <color rgb="FF8A8478"/>
      <sz val="8"/>
    </font>
    <font>
      <name val="Arial"/>
      <charset val="1"/>
      <family val="0"/>
      <color rgb="FF0000FF"/>
      <sz val="10"/>
    </font>
    <font>
      <name val="Georgia"/>
      <charset val="1"/>
      <family val="0"/>
      <b val="1"/>
      <color rgb="FF4A6741"/>
      <sz val="13"/>
    </font>
    <font>
      <name val="Arial"/>
      <charset val="1"/>
      <family val="0"/>
      <b val="1"/>
      <color rgb="FFFFFFFF"/>
      <sz val="9"/>
    </font>
    <font>
      <name val="Arial"/>
      <charset val="1"/>
      <family val="0"/>
      <color rgb="FF1A1A18"/>
      <sz val="10"/>
    </font>
    <font>
      <name val="Arial"/>
      <charset val="1"/>
      <family val="0"/>
      <color rgb="FF5C574E"/>
      <sz val="10"/>
    </font>
    <font>
      <name val="Georgia"/>
      <charset val="1"/>
      <family val="0"/>
      <b val="1"/>
      <color rgb="FF1A1A18"/>
      <sz val="12"/>
    </font>
    <font>
      <name val="Georgia"/>
      <charset val="1"/>
      <family val="0"/>
      <b val="1"/>
      <color rgb="FF4A6741"/>
      <sz val="14"/>
    </font>
    <font>
      <name val="Georgia"/>
      <charset val="1"/>
      <family val="0"/>
      <b val="1"/>
      <color rgb="FF1A1A18"/>
      <sz val="14"/>
    </font>
    <font>
      <name val="Georgia"/>
      <charset val="1"/>
      <family val="0"/>
      <b val="1"/>
      <color rgb="FFC2714F"/>
      <sz val="16"/>
    </font>
    <font>
      <name val="Arial"/>
      <charset val="1"/>
      <family val="0"/>
      <i val="1"/>
      <color rgb="FF8A8478"/>
      <sz val="9"/>
    </font>
    <font>
      <name val="Arial"/>
      <charset val="1"/>
      <family val="0"/>
      <b val="1"/>
      <color rgb="FFC2714F"/>
      <sz val="10"/>
    </font>
    <font>
      <name val="Arial"/>
      <family val="2"/>
      <sz val="10"/>
    </font>
  </fonts>
  <fills count="9">
    <fill>
      <patternFill/>
    </fill>
    <fill>
      <patternFill patternType="gray125"/>
    </fill>
    <fill>
      <patternFill patternType="solid">
        <fgColor rgb="FF4A6741"/>
        <bgColor rgb="FF5C574E"/>
      </patternFill>
    </fill>
    <fill>
      <patternFill patternType="solid">
        <fgColor rgb="FFF5F0E5"/>
        <bgColor rgb="FFF8F0E5"/>
      </patternFill>
    </fill>
    <fill>
      <patternFill patternType="solid">
        <fgColor rgb="FFF8F0E5"/>
        <bgColor rgb="FFF5F0E5"/>
      </patternFill>
    </fill>
    <fill>
      <patternFill patternType="solid">
        <fgColor rgb="FFFFF5E1"/>
        <bgColor rgb="FFF8F0E5"/>
      </patternFill>
    </fill>
    <fill>
      <patternFill patternType="solid">
        <fgColor rgb="FFFFFCF7"/>
        <bgColor rgb="FFFFFFFF"/>
      </patternFill>
    </fill>
    <fill>
      <patternFill patternType="solid">
        <fgColor rgb="FFE8EFE5"/>
        <bgColor rgb="FFF5F0E5"/>
      </patternFill>
    </fill>
    <fill>
      <patternFill patternType="solid">
        <fgColor rgb="FFFAE8E0"/>
        <bgColor rgb="FFF8F0E5"/>
      </patternFill>
    </fill>
  </fills>
  <borders count="9">
    <border>
      <left/>
      <right/>
      <top/>
      <bottom/>
      <diagonal/>
    </border>
    <border>
      <left style="thin">
        <color rgb="FFE0D8C8"/>
      </left>
      <right style="thin">
        <color rgb="FFE0D8C8"/>
      </right>
      <top style="thin">
        <color rgb="FFE0D8C8"/>
      </top>
      <bottom style="thin">
        <color rgb="FFE0D8C8"/>
      </bottom>
      <diagonal/>
    </border>
    <border>
      <left/>
      <right/>
      <top style="thin">
        <color rgb="FFE0D8C8"/>
      </top>
      <bottom style="thin">
        <color rgb="FFE0D8C8"/>
      </bottom>
      <diagonal/>
    </border>
    <border>
      <left/>
      <right style="thin">
        <color rgb="FFE0D8C8"/>
      </right>
      <top style="thin">
        <color rgb="FFE0D8C8"/>
      </top>
      <bottom style="thin">
        <color rgb="FFE0D8C8"/>
      </bottom>
      <diagonal/>
    </border>
    <border>
      <left/>
      <right/>
      <top/>
      <bottom style="medium">
        <color rgb="FF4A6741"/>
      </bottom>
      <diagonal/>
    </border>
    <border>
      <left/>
      <right style="thin">
        <color rgb="FFE0D8C8"/>
      </right>
      <top/>
      <bottom/>
      <diagonal/>
    </border>
    <border>
      <left/>
      <right/>
      <top style="double">
        <color rgb="FF1A1A18"/>
      </top>
      <bottom/>
      <diagonal/>
    </border>
    <border>
      <left/>
      <right/>
      <top style="thin">
        <color rgb="FFE0D8C8"/>
      </top>
      <bottom/>
      <diagonal/>
    </border>
    <border>
      <left/>
      <right style="thin">
        <color rgb="FFE0D8C8"/>
      </right>
      <top style="thin">
        <color rgb="FFE0D8C8"/>
      </top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7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right" vertical="center"/>
    </xf>
    <xf numFmtId="0" fontId="8" fillId="5" borderId="1" applyAlignment="1" pivotButton="0" quotePrefix="0" xfId="0">
      <alignment horizontal="left" vertical="center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9" fillId="4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left" vertical="center"/>
    </xf>
    <xf numFmtId="0" fontId="10" fillId="2" borderId="1" applyAlignment="1" pivotButton="0" quotePrefix="0" xfId="0">
      <alignment horizontal="left" vertical="center"/>
    </xf>
    <xf numFmtId="0" fontId="10" fillId="2" borderId="1" applyAlignment="1" pivotButton="0" quotePrefix="0" xfId="0">
      <alignment horizontal="center" vertical="center"/>
    </xf>
    <xf numFmtId="0" fontId="11" fillId="6" borderId="1" applyAlignment="1" pivotButton="0" quotePrefix="0" xfId="0">
      <alignment horizontal="left" vertical="center"/>
    </xf>
    <xf numFmtId="0" fontId="12" fillId="6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center" vertical="center"/>
    </xf>
    <xf numFmtId="0" fontId="12" fillId="6" borderId="1" applyAlignment="1" pivotButton="0" quotePrefix="0" xfId="0">
      <alignment horizontal="center" vertical="center"/>
    </xf>
    <xf numFmtId="165" fontId="8" fillId="5" borderId="1" applyAlignment="1" pivotButton="0" quotePrefix="0" xfId="0">
      <alignment horizontal="center" vertical="center"/>
    </xf>
    <xf numFmtId="165" fontId="11" fillId="7" borderId="1" applyAlignment="1" pivotButton="0" quotePrefix="0" xfId="0">
      <alignment horizontal="right" vertical="center"/>
    </xf>
    <xf numFmtId="165" fontId="8" fillId="5" borderId="1" applyAlignment="1" pivotButton="0" quotePrefix="0" xfId="0">
      <alignment horizontal="center" vertical="center"/>
    </xf>
    <xf numFmtId="0" fontId="13" fillId="4" borderId="0" applyAlignment="1" pivotButton="0" quotePrefix="0" xfId="0">
      <alignment horizontal="right" vertical="center"/>
    </xf>
    <xf numFmtId="165" fontId="14" fillId="4" borderId="4" applyAlignment="1" pivotButton="0" quotePrefix="0" xfId="0">
      <alignment horizontal="right" vertical="center"/>
    </xf>
    <xf numFmtId="0" fontId="11" fillId="4" borderId="0" applyAlignment="1" pivotButton="0" quotePrefix="0" xfId="0">
      <alignment horizontal="right" vertical="center"/>
    </xf>
    <xf numFmtId="165" fontId="11" fillId="4" borderId="0" applyAlignment="1" pivotButton="0" quotePrefix="0" xfId="0">
      <alignment horizontal="right" vertical="center"/>
    </xf>
    <xf numFmtId="9" fontId="8" fillId="5" borderId="1" applyAlignment="1" pivotButton="0" quotePrefix="0" xfId="0">
      <alignment horizontal="center" vertical="center"/>
    </xf>
    <xf numFmtId="0" fontId="11" fillId="4" borderId="5" applyAlignment="1" pivotButton="0" quotePrefix="0" xfId="0">
      <alignment horizontal="right" vertical="center"/>
    </xf>
    <xf numFmtId="0" fontId="15" fillId="7" borderId="6" applyAlignment="1" pivotButton="0" quotePrefix="0" xfId="0">
      <alignment horizontal="right" vertical="center"/>
    </xf>
    <xf numFmtId="0" fontId="0" fillId="0" borderId="6" applyAlignment="1" pivotButton="0" quotePrefix="0" xfId="0">
      <alignment horizontal="general" vertical="bottom"/>
    </xf>
    <xf numFmtId="0" fontId="0" fillId="7" borderId="6" applyAlignment="1" pivotButton="0" quotePrefix="0" xfId="0">
      <alignment horizontal="general" vertical="bottom"/>
    </xf>
    <xf numFmtId="165" fontId="16" fillId="7" borderId="6" applyAlignment="1" pivotButton="0" quotePrefix="0" xfId="0">
      <alignment horizontal="right" vertical="center"/>
    </xf>
    <xf numFmtId="0" fontId="9" fillId="4" borderId="0" applyAlignment="1" pivotButton="0" quotePrefix="0" xfId="0">
      <alignment horizontal="left" vertical="center"/>
    </xf>
    <xf numFmtId="0" fontId="17" fillId="4" borderId="0" applyAlignment="1" pivotButton="0" quotePrefix="0" xfId="0">
      <alignment horizontal="left" vertical="top" wrapText="1"/>
    </xf>
    <xf numFmtId="0" fontId="17" fillId="4" borderId="0" applyAlignment="1" pivotButton="0" quotePrefix="0" xfId="0">
      <alignment horizontal="left" vertical="top" wrapText="1"/>
    </xf>
    <xf numFmtId="0" fontId="18" fillId="8" borderId="0" applyAlignment="1" pivotButton="0" quotePrefix="0" xfId="0">
      <alignment horizontal="center" vertical="center"/>
    </xf>
    <xf numFmtId="0" fontId="17" fillId="4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right" vertical="center"/>
    </xf>
    <xf numFmtId="0" fontId="8" fillId="5" borderId="1" applyAlignment="1" pivotButton="0" quotePrefix="0" xfId="0">
      <alignment horizontal="left" vertical="center"/>
    </xf>
    <xf numFmtId="0" fontId="0" fillId="0" borderId="2" pivotButton="0" quotePrefix="0" xfId="0"/>
    <xf numFmtId="0" fontId="0" fillId="0" borderId="3" pivotButton="0" quotePrefix="0" xfId="0"/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9" fillId="4" borderId="0" applyAlignment="1" pivotButton="0" quotePrefix="0" xfId="0">
      <alignment horizontal="left" vertical="center"/>
    </xf>
    <xf numFmtId="164" fontId="8" fillId="5" borderId="1" applyAlignment="1" pivotButton="0" quotePrefix="0" xfId="0">
      <alignment horizontal="left" vertical="center"/>
    </xf>
    <xf numFmtId="0" fontId="10" fillId="2" borderId="1" applyAlignment="1" pivotButton="0" quotePrefix="0" xfId="0">
      <alignment horizontal="left" vertical="center"/>
    </xf>
    <xf numFmtId="0" fontId="10" fillId="2" borderId="1" applyAlignment="1" pivotButton="0" quotePrefix="0" xfId="0">
      <alignment horizontal="center" vertical="center"/>
    </xf>
    <xf numFmtId="0" fontId="11" fillId="6" borderId="1" applyAlignment="1" pivotButton="0" quotePrefix="0" xfId="0">
      <alignment horizontal="left" vertical="center"/>
    </xf>
    <xf numFmtId="0" fontId="12" fillId="6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center" vertical="center"/>
    </xf>
    <xf numFmtId="0" fontId="12" fillId="6" borderId="1" applyAlignment="1" pivotButton="0" quotePrefix="0" xfId="0">
      <alignment horizontal="center" vertical="center"/>
    </xf>
    <xf numFmtId="165" fontId="8" fillId="5" borderId="1" applyAlignment="1" pivotButton="0" quotePrefix="0" xfId="0">
      <alignment horizontal="center" vertical="center"/>
    </xf>
    <xf numFmtId="165" fontId="11" fillId="7" borderId="1" applyAlignment="1" pivotButton="0" quotePrefix="0" xfId="0">
      <alignment horizontal="right" vertical="center"/>
    </xf>
    <xf numFmtId="0" fontId="13" fillId="4" borderId="0" applyAlignment="1" pivotButton="0" quotePrefix="0" xfId="0">
      <alignment horizontal="right" vertical="center"/>
    </xf>
    <xf numFmtId="165" fontId="14" fillId="4" borderId="4" applyAlignment="1" pivotButton="0" quotePrefix="0" xfId="0">
      <alignment horizontal="right" vertical="center"/>
    </xf>
    <xf numFmtId="0" fontId="11" fillId="4" borderId="0" applyAlignment="1" pivotButton="0" quotePrefix="0" xfId="0">
      <alignment horizontal="right" vertical="center"/>
    </xf>
    <xf numFmtId="165" fontId="11" fillId="4" borderId="0" applyAlignment="1" pivotButton="0" quotePrefix="0" xfId="0">
      <alignment horizontal="right" vertical="center"/>
    </xf>
    <xf numFmtId="9" fontId="8" fillId="5" borderId="1" applyAlignment="1" pivotButton="0" quotePrefix="0" xfId="0">
      <alignment horizontal="center" vertical="center"/>
    </xf>
    <xf numFmtId="0" fontId="11" fillId="4" borderId="5" applyAlignment="1" pivotButton="0" quotePrefix="0" xfId="0">
      <alignment horizontal="right" vertical="center"/>
    </xf>
    <xf numFmtId="0" fontId="0" fillId="0" borderId="5" pivotButton="0" quotePrefix="0" xfId="0"/>
    <xf numFmtId="0" fontId="15" fillId="7" borderId="6" applyAlignment="1" pivotButton="0" quotePrefix="0" xfId="0">
      <alignment horizontal="right" vertical="center"/>
    </xf>
    <xf numFmtId="0" fontId="0" fillId="0" borderId="6" applyAlignment="1" pivotButton="0" quotePrefix="0" xfId="0">
      <alignment horizontal="general" vertical="bottom"/>
    </xf>
    <xf numFmtId="0" fontId="0" fillId="7" borderId="6" applyAlignment="1" pivotButton="0" quotePrefix="0" xfId="0">
      <alignment horizontal="general" vertical="bottom"/>
    </xf>
    <xf numFmtId="165" fontId="16" fillId="7" borderId="6" applyAlignment="1" pivotButton="0" quotePrefix="0" xfId="0">
      <alignment horizontal="right" vertical="center"/>
    </xf>
    <xf numFmtId="0" fontId="17" fillId="4" borderId="0" applyAlignment="1" pivotButton="0" quotePrefix="0" xfId="0">
      <alignment horizontal="left" vertical="top" wrapText="1"/>
    </xf>
    <xf numFmtId="0" fontId="18" fillId="8" borderId="0" applyAlignment="1" pivotButton="0" quotePrefix="0" xfId="0">
      <alignment horizontal="center" vertical="center"/>
    </xf>
    <xf numFmtId="0" fontId="17" fillId="4" borderId="0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A6741"/>
      <rgbColor rgb="FF800080"/>
      <rgbColor rgb="FF008080"/>
      <rgbColor rgb="FFC0C0C0"/>
      <rgbColor rgb="FF8A8478"/>
      <rgbColor rgb="FF9999FF"/>
      <rgbColor rgb="FF993366"/>
      <rgbColor rgb="FFFFF5E1"/>
      <rgbColor rgb="FFF5F0E5"/>
      <rgbColor rgb="FF660066"/>
      <rgbColor rgb="FFC2714F"/>
      <rgbColor rgb="FF0066CC"/>
      <rgbColor rgb="FFE0D8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CF7"/>
      <rgbColor rgb="FFE8EFE5"/>
      <rgbColor rgb="FFF8F0E5"/>
      <rgbColor rgb="FF99CCFF"/>
      <rgbColor rgb="FFFF99CC"/>
      <rgbColor rgb="FFCC99FF"/>
      <rgbColor rgb="FFFAE8E0"/>
      <rgbColor rgb="FF3366FF"/>
      <rgbColor rgb="FF33CCCC"/>
      <rgbColor rgb="FF99CC00"/>
      <rgbColor rgb="FFFFCC00"/>
      <rgbColor rgb="FFFF9900"/>
      <rgbColor rgb="FFFF6600"/>
      <rgbColor rgb="FF5C574E"/>
      <rgbColor rgb="FF999999"/>
      <rgbColor rgb="FF003366"/>
      <rgbColor rgb="FF339966"/>
      <rgbColor rgb="FF003300"/>
      <rgbColor rgb="FF1A1A18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Unknown Author</author>
  </authors>
  <commentList>
    <comment ref="E53" authorId="0" shapeId="0">
      <text>
        <t>Industry avg for full reno: 20–30%</t>
      </text>
    </comment>
  </commentList>
</comment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 filterMode="0">
    <tabColor rgb="FF4A6741"/>
    <outlinePr summaryBelow="1" summaryRight="1"/>
    <pageSetUpPr fitToPage="0"/>
  </sheetPr>
  <dimension ref="A1:G6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4" customWidth="1" style="38" min="1" max="1"/>
    <col width="28" customWidth="1" style="38" min="2" max="2"/>
    <col width="9" customWidth="1" style="38" min="3" max="5"/>
    <col width="15" customWidth="1" style="38" min="6" max="7"/>
  </cols>
  <sheetData>
    <row r="1" ht="43.5" customHeight="1" s="39">
      <c r="A1" s="40" t="inlineStr">
        <is>
          <t>Full Backyard Renovation Estimate</t>
        </is>
      </c>
    </row>
    <row r="2" ht="21.75" customHeight="1" s="39">
      <c r="A2" s="41" t="inlineStr">
        <is>
          <t>Powered by YardQuote — Create this in 3 minutes instead of 30  →  getyardquote.com</t>
        </is>
      </c>
    </row>
    <row r="3" ht="48" customHeight="1" s="39">
      <c r="A3" s="42" t="inlineStr">
        <is>
          <t>[ YOUR COMPANY LOGO ]</t>
        </is>
      </c>
    </row>
    <row r="4" ht="21.75" customHeight="1" s="39">
      <c r="A4" s="43" t="n"/>
      <c r="B4" s="43" t="n"/>
      <c r="E4" s="43" t="n"/>
      <c r="F4" s="43" t="n"/>
    </row>
    <row r="5" ht="21.75" customHeight="1" s="39">
      <c r="A5" s="44" t="inlineStr">
        <is>
          <t>Company Name:</t>
        </is>
      </c>
      <c r="B5" s="45" t="inlineStr">
        <is>
          <t>Your Landscaping Co.</t>
        </is>
      </c>
      <c r="C5" s="46" t="n"/>
      <c r="D5" s="47" t="n"/>
      <c r="E5" s="44" t="inlineStr">
        <is>
          <t>Phone:</t>
        </is>
      </c>
      <c r="F5" s="45" t="inlineStr">
        <is>
          <t>(555) 000-0000</t>
        </is>
      </c>
      <c r="G5" s="47" t="n"/>
    </row>
    <row r="6" ht="21.75" customHeight="1" s="39">
      <c r="A6" s="44" t="inlineStr">
        <is>
          <t>Address:</t>
        </is>
      </c>
      <c r="B6" s="45" t="inlineStr">
        <is>
          <t>123 Main St, City, ST 00000</t>
        </is>
      </c>
      <c r="C6" s="46" t="n"/>
      <c r="D6" s="47" t="n"/>
      <c r="E6" s="44" t="inlineStr">
        <is>
          <t>Email:</t>
        </is>
      </c>
      <c r="F6" s="45" t="inlineStr">
        <is>
          <t>info@yourcompany.com</t>
        </is>
      </c>
      <c r="G6" s="47" t="n"/>
    </row>
    <row r="7" ht="7.5" customHeight="1" s="39">
      <c r="A7" s="44" t="inlineStr">
        <is>
          <t>License #:</t>
        </is>
      </c>
      <c r="B7" s="45" t="inlineStr">
        <is>
          <t>LC-000000</t>
        </is>
      </c>
      <c r="C7" s="48" t="n"/>
      <c r="D7" s="49" t="n"/>
      <c r="E7" s="44" t="inlineStr">
        <is>
          <t>Website:</t>
        </is>
      </c>
      <c r="F7" s="45" t="inlineStr">
        <is>
          <t>www.yourcompany.com</t>
        </is>
      </c>
      <c r="G7" s="49" t="n"/>
    </row>
    <row r="8" ht="24" customHeight="1" s="39">
      <c r="A8" s="43" t="n"/>
      <c r="D8" s="43" t="n"/>
      <c r="E8" s="43" t="n"/>
      <c r="F8" s="43" t="n"/>
      <c r="G8" s="43" t="n"/>
    </row>
    <row r="9" ht="21.75" customHeight="1" s="39">
      <c r="A9" s="50" t="inlineStr">
        <is>
          <t>Client Information</t>
        </is>
      </c>
      <c r="B9" s="38" t="n"/>
      <c r="F9" s="43" t="n"/>
      <c r="G9" s="43" t="n"/>
    </row>
    <row r="10" ht="21.75" customHeight="1" s="39">
      <c r="A10" s="44" t="inlineStr">
        <is>
          <t>Client Name:</t>
        </is>
      </c>
      <c r="B10" s="45" t="inlineStr">
        <is>
          <t>John &amp; Jane Smith</t>
        </is>
      </c>
      <c r="C10" s="46" t="n"/>
      <c r="D10" s="46" t="n"/>
      <c r="E10" s="47" t="n"/>
      <c r="F10" s="43" t="n"/>
      <c r="G10" s="43" t="n"/>
    </row>
    <row r="11" ht="21.75" customHeight="1" s="39">
      <c r="A11" s="44" t="inlineStr">
        <is>
          <t>Property Address:</t>
        </is>
      </c>
      <c r="B11" s="45" t="inlineStr">
        <is>
          <t>456 Oak Lane, City, ST 00000</t>
        </is>
      </c>
      <c r="C11" s="46" t="n"/>
      <c r="D11" s="46" t="n"/>
      <c r="E11" s="47" t="n"/>
      <c r="F11" s="43" t="n"/>
      <c r="G11" s="43" t="n"/>
    </row>
    <row r="12" ht="21.75" customHeight="1" s="39">
      <c r="A12" s="44" t="inlineStr">
        <is>
          <t>Phone / Email:</t>
        </is>
      </c>
      <c r="B12" s="45" t="inlineStr">
        <is>
          <t>(555) 123-4567 / client@email.com</t>
        </is>
      </c>
      <c r="C12" s="46" t="n"/>
      <c r="D12" s="46" t="n"/>
      <c r="E12" s="47" t="n"/>
      <c r="F12" s="43" t="n"/>
      <c r="G12" s="43" t="n"/>
    </row>
    <row r="13" ht="21.75" customHeight="1" s="39">
      <c r="A13" s="44" t="inlineStr">
        <is>
          <t>Estimate Date:</t>
        </is>
      </c>
      <c r="B13" s="51">
        <f>TODAY()</f>
        <v/>
      </c>
      <c r="C13" s="46" t="n"/>
      <c r="D13" s="46" t="n"/>
      <c r="E13" s="47" t="n"/>
      <c r="F13" s="43" t="n"/>
      <c r="G13" s="43" t="n"/>
    </row>
    <row r="14" ht="15" customHeight="1" s="39">
      <c r="A14" s="44" t="inlineStr">
        <is>
          <t>Valid Until:</t>
        </is>
      </c>
      <c r="B14" s="51">
        <f>TODAY()+30</f>
        <v/>
      </c>
      <c r="C14" s="48" t="n"/>
      <c r="D14" s="48" t="n"/>
      <c r="E14" s="49" t="n"/>
      <c r="F14" s="43" t="n"/>
      <c r="G14" s="43" t="n"/>
    </row>
    <row r="15" ht="15" customHeight="1" s="39"/>
    <row r="16" ht="15.75" customHeight="1" s="39">
      <c r="A16" s="43" t="n"/>
    </row>
    <row r="17" ht="15" customHeight="1" s="39">
      <c r="A17" s="50" t="inlineStr">
        <is>
          <t>Demolition &amp; Cleanup</t>
        </is>
      </c>
    </row>
    <row r="18" ht="21.75" customHeight="1" s="39">
      <c r="A18" s="52" t="inlineStr">
        <is>
          <t>Item</t>
        </is>
      </c>
      <c r="B18" s="52" t="inlineStr">
        <is>
          <t>Description</t>
        </is>
      </c>
      <c r="C18" s="53" t="inlineStr">
        <is>
          <t>Qty</t>
        </is>
      </c>
      <c r="D18" s="53" t="inlineStr">
        <is>
          <t>Unit</t>
        </is>
      </c>
      <c r="E18" s="53" t="inlineStr">
        <is>
          <t>Unit Price</t>
        </is>
      </c>
      <c r="F18" s="53" t="inlineStr">
        <is>
          <t>Grade</t>
        </is>
      </c>
      <c r="G18" s="53" t="inlineStr">
        <is>
          <t>Amount</t>
        </is>
      </c>
    </row>
    <row r="19" ht="21.75" customHeight="1" s="39">
      <c r="A19" s="54" t="inlineStr">
        <is>
          <t>Existing Patio Demo</t>
        </is>
      </c>
      <c r="B19" s="55" t="inlineStr">
        <is>
          <t>Remove old concrete/pavers</t>
        </is>
      </c>
      <c r="C19" s="56" t="n">
        <v>200</v>
      </c>
      <c r="D19" s="57" t="inlineStr">
        <is>
          <t>sq ft</t>
        </is>
      </c>
      <c r="E19" s="58" t="n">
        <v>2</v>
      </c>
      <c r="F19" s="56" t="inlineStr">
        <is>
          <t>Standard (1.0×)</t>
        </is>
      </c>
      <c r="G19" s="59">
        <f>C19*E19*IF(F19="Economy (0.7×)",0.7,IF(F19="Premium (1.5×)",1.5,1))</f>
        <v/>
      </c>
    </row>
    <row r="20" ht="21.75" customHeight="1" s="39">
      <c r="A20" s="54" t="inlineStr">
        <is>
          <t>Debris Haul-Off</t>
        </is>
      </c>
      <c r="B20" s="55" t="inlineStr">
        <is>
          <t>Dumpster + disposal fees</t>
        </is>
      </c>
      <c r="C20" s="56" t="n">
        <v>1</v>
      </c>
      <c r="D20" s="57" t="inlineStr">
        <is>
          <t>job</t>
        </is>
      </c>
      <c r="E20" s="58" t="n">
        <v>450</v>
      </c>
      <c r="F20" s="56" t="inlineStr">
        <is>
          <t>Standard (1.0×)</t>
        </is>
      </c>
      <c r="G20" s="59">
        <f>C20*E20*IF(F20="Economy (0.7×)",0.7,IF(F20="Premium (1.5×)",1.5,1))</f>
        <v/>
      </c>
    </row>
    <row r="21" ht="21.75" customHeight="1" s="39">
      <c r="A21" s="54" t="inlineStr">
        <is>
          <t>Tree/Shrub Removal</t>
        </is>
      </c>
      <c r="B21" s="55" t="inlineStr">
        <is>
          <t>Clear unwanted vegetation</t>
        </is>
      </c>
      <c r="C21" s="56" t="n">
        <v>3</v>
      </c>
      <c r="D21" s="57" t="inlineStr">
        <is>
          <t>tree</t>
        </is>
      </c>
      <c r="E21" s="58" t="n">
        <v>125</v>
      </c>
      <c r="F21" s="56" t="inlineStr">
        <is>
          <t>Standard (1.0×)</t>
        </is>
      </c>
      <c r="G21" s="59">
        <f>C21*E21*IF(F21="Economy (0.7×)",0.7,IF(F21="Premium (1.5×)",1.5,1))</f>
        <v/>
      </c>
    </row>
    <row r="22" ht="17.25" customHeight="1" s="39">
      <c r="A22" s="54" t="inlineStr">
        <is>
          <t>Grading &amp; Leveling</t>
        </is>
      </c>
      <c r="B22" s="55" t="inlineStr">
        <is>
          <t>Re-contour yard to spec</t>
        </is>
      </c>
      <c r="C22" s="56" t="n">
        <v>1800</v>
      </c>
      <c r="D22" s="57" t="inlineStr">
        <is>
          <t>sq ft</t>
        </is>
      </c>
      <c r="E22" s="58" t="n">
        <v>0.85</v>
      </c>
      <c r="F22" s="56" t="inlineStr">
        <is>
          <t>Standard (1.0×)</t>
        </is>
      </c>
      <c r="G22" s="59">
        <f>C22*E22*IF(F22="Economy (0.7×)",0.7,IF(F22="Premium (1.5×)",1.5,1))</f>
        <v/>
      </c>
    </row>
    <row r="23" ht="15" customHeight="1" s="39">
      <c r="A23" s="60" t="inlineStr">
        <is>
          <t>Demolition &amp; Cleanup Subtotal</t>
        </is>
      </c>
      <c r="F23" s="43" t="n"/>
      <c r="G23" s="61">
        <f>SUM(G19:G22)</f>
        <v/>
      </c>
    </row>
    <row r="24" ht="15.75" customHeight="1" s="39">
      <c r="A24" s="43" t="n"/>
    </row>
    <row r="25" ht="15" customHeight="1" s="39">
      <c r="A25" s="50" t="inlineStr">
        <is>
          <t>Hardscaping</t>
        </is>
      </c>
    </row>
    <row r="26" ht="21.75" customHeight="1" s="39">
      <c r="A26" s="52" t="inlineStr">
        <is>
          <t>Item</t>
        </is>
      </c>
      <c r="B26" s="52" t="inlineStr">
        <is>
          <t>Description</t>
        </is>
      </c>
      <c r="C26" s="53" t="inlineStr">
        <is>
          <t>Qty</t>
        </is>
      </c>
      <c r="D26" s="53" t="inlineStr">
        <is>
          <t>Unit</t>
        </is>
      </c>
      <c r="E26" s="53" t="inlineStr">
        <is>
          <t>Unit Price</t>
        </is>
      </c>
      <c r="F26" s="53" t="inlineStr">
        <is>
          <t>Grade</t>
        </is>
      </c>
      <c r="G26" s="53" t="inlineStr">
        <is>
          <t>Amount</t>
        </is>
      </c>
    </row>
    <row r="27" ht="21.75" customHeight="1" s="39">
      <c r="A27" s="54" t="inlineStr">
        <is>
          <t>Patio Pavers</t>
        </is>
      </c>
      <c r="B27" s="55" t="inlineStr">
        <is>
          <t>Interlocking concrete, laid on base</t>
        </is>
      </c>
      <c r="C27" s="56" t="n">
        <v>350</v>
      </c>
      <c r="D27" s="57" t="inlineStr">
        <is>
          <t>sq ft</t>
        </is>
      </c>
      <c r="E27" s="58" t="n">
        <v>12</v>
      </c>
      <c r="F27" s="56" t="inlineStr">
        <is>
          <t>Standard (1.0×)</t>
        </is>
      </c>
      <c r="G27" s="59">
        <f>C27*E27*IF(F27="Economy (0.7×)",0.7,IF(F27="Premium (1.5×)",1.5,1))</f>
        <v/>
      </c>
    </row>
    <row r="28" ht="21.75" customHeight="1" s="39">
      <c r="A28" s="54" t="inlineStr">
        <is>
          <t>Walkway Pavers</t>
        </is>
      </c>
      <c r="B28" s="55" t="inlineStr">
        <is>
          <t>Matching patio pattern</t>
        </is>
      </c>
      <c r="C28" s="56" t="n">
        <v>60</v>
      </c>
      <c r="D28" s="57" t="inlineStr">
        <is>
          <t>sq ft</t>
        </is>
      </c>
      <c r="E28" s="58" t="n">
        <v>14</v>
      </c>
      <c r="F28" s="56" t="inlineStr">
        <is>
          <t>Standard (1.0×)</t>
        </is>
      </c>
      <c r="G28" s="59">
        <f>C28*E28*IF(F28="Economy (0.7×)",0.7,IF(F28="Premium (1.5×)",1.5,1))</f>
        <v/>
      </c>
    </row>
    <row r="29" ht="21.75" customHeight="1" s="39">
      <c r="A29" s="54" t="inlineStr">
        <is>
          <t>Retaining Wall</t>
        </is>
      </c>
      <c r="B29" s="55" t="inlineStr">
        <is>
          <t>Stacked block, 2-3 ft height</t>
        </is>
      </c>
      <c r="C29" s="56" t="n">
        <v>24</v>
      </c>
      <c r="D29" s="57" t="inlineStr">
        <is>
          <t>lin ft</t>
        </is>
      </c>
      <c r="E29" s="58" t="n">
        <v>35</v>
      </c>
      <c r="F29" s="56" t="inlineStr">
        <is>
          <t>Standard (1.0×)</t>
        </is>
      </c>
      <c r="G29" s="59">
        <f>C29*E29*IF(F29="Economy (0.7×)",0.7,IF(F29="Premium (1.5×)",1.5,1))</f>
        <v/>
      </c>
    </row>
    <row r="30" ht="21.75" customHeight="1" s="39">
      <c r="A30" s="54" t="inlineStr">
        <is>
          <t>Fire Pit</t>
        </is>
      </c>
      <c r="B30" s="55" t="inlineStr">
        <is>
          <t>Gas or wood-burning, stone surround</t>
        </is>
      </c>
      <c r="C30" s="56" t="n">
        <v>1</v>
      </c>
      <c r="D30" s="57" t="inlineStr">
        <is>
          <t>unit</t>
        </is>
      </c>
      <c r="E30" s="58" t="n">
        <v>2200</v>
      </c>
      <c r="F30" s="56" t="inlineStr">
        <is>
          <t>Standard (1.0×)</t>
        </is>
      </c>
      <c r="G30" s="59">
        <f>C30*E30*IF(F30="Economy (0.7×)",0.7,IF(F30="Premium (1.5×)",1.5,1))</f>
        <v/>
      </c>
    </row>
    <row r="31" ht="17.25" customHeight="1" s="39">
      <c r="A31" s="54" t="inlineStr">
        <is>
          <t>Outdoor Kitchen Base</t>
        </is>
      </c>
      <c r="B31" s="55" t="inlineStr">
        <is>
          <t>Block structure, countertop-ready</t>
        </is>
      </c>
      <c r="C31" s="56" t="n">
        <v>0</v>
      </c>
      <c r="D31" s="57" t="inlineStr">
        <is>
          <t>lin ft</t>
        </is>
      </c>
      <c r="E31" s="58" t="n">
        <v>175</v>
      </c>
      <c r="F31" s="56" t="inlineStr">
        <is>
          <t>Standard (1.0×)</t>
        </is>
      </c>
      <c r="G31" s="59">
        <f>C31*E31*IF(F31="Economy (0.7×)",0.7,IF(F31="Premium (1.5×)",1.5,1))</f>
        <v/>
      </c>
    </row>
    <row r="32" ht="15" customHeight="1" s="39">
      <c r="A32" s="60" t="inlineStr">
        <is>
          <t>Hardscaping Subtotal</t>
        </is>
      </c>
      <c r="F32" s="43" t="n"/>
      <c r="G32" s="61">
        <f>SUM(G27:G31)</f>
        <v/>
      </c>
    </row>
    <row r="33" ht="15.75" customHeight="1" s="39">
      <c r="A33" s="43" t="n"/>
    </row>
    <row r="34" ht="15" customHeight="1" s="39">
      <c r="A34" s="50" t="inlineStr">
        <is>
          <t>Lawn &amp; Planting</t>
        </is>
      </c>
    </row>
    <row r="35" ht="21.75" customHeight="1" s="39">
      <c r="A35" s="52" t="inlineStr">
        <is>
          <t>Item</t>
        </is>
      </c>
      <c r="B35" s="52" t="inlineStr">
        <is>
          <t>Description</t>
        </is>
      </c>
      <c r="C35" s="53" t="inlineStr">
        <is>
          <t>Qty</t>
        </is>
      </c>
      <c r="D35" s="53" t="inlineStr">
        <is>
          <t>Unit</t>
        </is>
      </c>
      <c r="E35" s="53" t="inlineStr">
        <is>
          <t>Unit Price</t>
        </is>
      </c>
      <c r="F35" s="53" t="inlineStr">
        <is>
          <t>Grade</t>
        </is>
      </c>
      <c r="G35" s="53" t="inlineStr">
        <is>
          <t>Amount</t>
        </is>
      </c>
    </row>
    <row r="36" ht="21.75" customHeight="1" s="39">
      <c r="A36" s="54" t="inlineStr">
        <is>
          <t>Sod Installation</t>
        </is>
      </c>
      <c r="B36" s="55" t="inlineStr">
        <is>
          <t>Bermuda or St. Augustine</t>
        </is>
      </c>
      <c r="C36" s="56" t="n">
        <v>1200</v>
      </c>
      <c r="D36" s="57" t="inlineStr">
        <is>
          <t>sq ft</t>
        </is>
      </c>
      <c r="E36" s="58" t="n">
        <v>1.1</v>
      </c>
      <c r="F36" s="56" t="inlineStr">
        <is>
          <t>Standard (1.0×)</t>
        </is>
      </c>
      <c r="G36" s="59">
        <f>C36*E36*IF(F36="Economy (0.7×)",0.7,IF(F36="Premium (1.5×)",1.5,1))</f>
        <v/>
      </c>
    </row>
    <row r="37" ht="21.75" customHeight="1" s="39">
      <c r="A37" s="54" t="inlineStr">
        <is>
          <t>Garden Bed Design</t>
        </is>
      </c>
      <c r="B37" s="55" t="inlineStr">
        <is>
          <t>Planting layout + mulch</t>
        </is>
      </c>
      <c r="C37" s="56" t="n">
        <v>150</v>
      </c>
      <c r="D37" s="57" t="inlineStr">
        <is>
          <t>sq ft</t>
        </is>
      </c>
      <c r="E37" s="58" t="n">
        <v>8</v>
      </c>
      <c r="F37" s="56" t="inlineStr">
        <is>
          <t>Standard (1.0×)</t>
        </is>
      </c>
      <c r="G37" s="59">
        <f>C37*E37*IF(F37="Economy (0.7×)",0.7,IF(F37="Premium (1.5×)",1.5,1))</f>
        <v/>
      </c>
    </row>
    <row r="38" ht="21.75" customHeight="1" s="39">
      <c r="A38" s="54" t="inlineStr">
        <is>
          <t>Trees (15 gal)</t>
        </is>
      </c>
      <c r="B38" s="55" t="inlineStr">
        <is>
          <t>Shade or ornamental, planted</t>
        </is>
      </c>
      <c r="C38" s="56" t="n">
        <v>2</v>
      </c>
      <c r="D38" s="57" t="inlineStr">
        <is>
          <t>tree</t>
        </is>
      </c>
      <c r="E38" s="58" t="n">
        <v>225</v>
      </c>
      <c r="F38" s="56" t="inlineStr">
        <is>
          <t>Standard (1.0×)</t>
        </is>
      </c>
      <c r="G38" s="59">
        <f>C38*E38*IF(F38="Economy (0.7×)",0.7,IF(F38="Premium (1.5×)",1.5,1))</f>
        <v/>
      </c>
    </row>
    <row r="39" ht="21.75" customHeight="1" s="39">
      <c r="A39" s="54" t="inlineStr">
        <is>
          <t>Shrubs (5 gal)</t>
        </is>
      </c>
      <c r="B39" s="55" t="inlineStr">
        <is>
          <t>Evergreen or flowering mix</t>
        </is>
      </c>
      <c r="C39" s="56" t="n">
        <v>12</v>
      </c>
      <c r="D39" s="57" t="inlineStr">
        <is>
          <t>shrub</t>
        </is>
      </c>
      <c r="E39" s="58" t="n">
        <v>45</v>
      </c>
      <c r="F39" s="56" t="inlineStr">
        <is>
          <t>Standard (1.0×)</t>
        </is>
      </c>
      <c r="G39" s="59">
        <f>C39*E39*IF(F39="Economy (0.7×)",0.7,IF(F39="Premium (1.5×)",1.5,1))</f>
        <v/>
      </c>
    </row>
    <row r="40" ht="17.25" customHeight="1" s="39">
      <c r="A40" s="54" t="inlineStr">
        <is>
          <t>Mulch</t>
        </is>
      </c>
      <c r="B40" s="55" t="inlineStr">
        <is>
          <t>Hardwood, 3-inch depth</t>
        </is>
      </c>
      <c r="C40" s="56" t="n">
        <v>4</v>
      </c>
      <c r="D40" s="57" t="inlineStr">
        <is>
          <t>cu yd</t>
        </is>
      </c>
      <c r="E40" s="58" t="n">
        <v>55</v>
      </c>
      <c r="F40" s="56" t="inlineStr">
        <is>
          <t>Standard (1.0×)</t>
        </is>
      </c>
      <c r="G40" s="59">
        <f>C40*E40*IF(F40="Economy (0.7×)",0.7,IF(F40="Premium (1.5×)",1.5,1))</f>
        <v/>
      </c>
    </row>
    <row r="41" ht="15" customHeight="1" s="39">
      <c r="A41" s="60" t="inlineStr">
        <is>
          <t>Lawn &amp; Planting Subtotal</t>
        </is>
      </c>
      <c r="F41" s="43" t="n"/>
      <c r="G41" s="61">
        <f>SUM(G36:G40)</f>
        <v/>
      </c>
    </row>
    <row r="42" ht="15.75" customHeight="1" s="39">
      <c r="A42" s="43" t="n"/>
    </row>
    <row r="43" ht="15" customHeight="1" s="39">
      <c r="A43" s="50" t="inlineStr">
        <is>
          <t>Irrigation &amp; Lighting</t>
        </is>
      </c>
    </row>
    <row r="44" ht="21.75" customHeight="1" s="39">
      <c r="A44" s="52" t="inlineStr">
        <is>
          <t>Item</t>
        </is>
      </c>
      <c r="B44" s="52" t="inlineStr">
        <is>
          <t>Description</t>
        </is>
      </c>
      <c r="C44" s="53" t="inlineStr">
        <is>
          <t>Qty</t>
        </is>
      </c>
      <c r="D44" s="53" t="inlineStr">
        <is>
          <t>Unit</t>
        </is>
      </c>
      <c r="E44" s="53" t="inlineStr">
        <is>
          <t>Unit Price</t>
        </is>
      </c>
      <c r="F44" s="53" t="inlineStr">
        <is>
          <t>Grade</t>
        </is>
      </c>
      <c r="G44" s="53" t="inlineStr">
        <is>
          <t>Amount</t>
        </is>
      </c>
    </row>
    <row r="45" ht="21.75" customHeight="1" s="39">
      <c r="A45" s="54" t="inlineStr">
        <is>
          <t>Sprinkler Zones</t>
        </is>
      </c>
      <c r="B45" s="55" t="inlineStr">
        <is>
          <t>Pop-up rotary heads</t>
        </is>
      </c>
      <c r="C45" s="56" t="n">
        <v>4</v>
      </c>
      <c r="D45" s="57" t="inlineStr">
        <is>
          <t>zone</t>
        </is>
      </c>
      <c r="E45" s="58" t="n">
        <v>350</v>
      </c>
      <c r="F45" s="56" t="inlineStr">
        <is>
          <t>Standard (1.0×)</t>
        </is>
      </c>
      <c r="G45" s="59">
        <f>C45*E45*IF(F45="Economy (0.7×)",0.7,IF(F45="Premium (1.5×)",1.5,1))</f>
        <v/>
      </c>
    </row>
    <row r="46" ht="21.75" customHeight="1" s="39">
      <c r="A46" s="54" t="inlineStr">
        <is>
          <t>Drip Irrigation</t>
        </is>
      </c>
      <c r="B46" s="55" t="inlineStr">
        <is>
          <t>Garden beds + tree rings</t>
        </is>
      </c>
      <c r="C46" s="56" t="n">
        <v>2</v>
      </c>
      <c r="D46" s="57" t="inlineStr">
        <is>
          <t>zone</t>
        </is>
      </c>
      <c r="E46" s="58" t="n">
        <v>275</v>
      </c>
      <c r="F46" s="56" t="inlineStr">
        <is>
          <t>Standard (1.0×)</t>
        </is>
      </c>
      <c r="G46" s="59">
        <f>C46*E46*IF(F46="Economy (0.7×)",0.7,IF(F46="Premium (1.5×)",1.5,1))</f>
        <v/>
      </c>
    </row>
    <row r="47" ht="21.75" customHeight="1" s="39">
      <c r="A47" s="54" t="inlineStr">
        <is>
          <t>Controller</t>
        </is>
      </c>
      <c r="B47" s="55" t="inlineStr">
        <is>
          <t>Smart WiFi timer (1 unit)</t>
        </is>
      </c>
      <c r="C47" s="56" t="n">
        <v>1</v>
      </c>
      <c r="D47" s="57" t="inlineStr">
        <is>
          <t>unit</t>
        </is>
      </c>
      <c r="E47" s="58" t="n">
        <v>180</v>
      </c>
      <c r="F47" s="56" t="inlineStr">
        <is>
          <t>Standard (1.0×)</t>
        </is>
      </c>
      <c r="G47" s="59">
        <f>C47*E47*IF(F47="Economy (0.7×)",0.7,IF(F47="Premium (1.5×)",1.5,1))</f>
        <v/>
      </c>
    </row>
    <row r="48" ht="21.75" customHeight="1" s="39">
      <c r="A48" s="54" t="inlineStr">
        <is>
          <t>Path Lighting</t>
        </is>
      </c>
      <c r="B48" s="55" t="inlineStr">
        <is>
          <t>LED low-voltage fixtures</t>
        </is>
      </c>
      <c r="C48" s="56" t="n">
        <v>8</v>
      </c>
      <c r="D48" s="57" t="inlineStr">
        <is>
          <t>fixture</t>
        </is>
      </c>
      <c r="E48" s="58" t="n">
        <v>95</v>
      </c>
      <c r="F48" s="56" t="inlineStr">
        <is>
          <t>Standard (1.0×)</t>
        </is>
      </c>
      <c r="G48" s="59">
        <f>C48*E48*IF(F48="Economy (0.7×)",0.7,IF(F48="Premium (1.5×)",1.5,1))</f>
        <v/>
      </c>
    </row>
    <row r="49" ht="17.25" customHeight="1" s="39">
      <c r="A49" s="54" t="inlineStr">
        <is>
          <t>Accent/Uplighting</t>
        </is>
      </c>
      <c r="B49" s="55" t="inlineStr">
        <is>
          <t>Tree/wall wash fixtures</t>
        </is>
      </c>
      <c r="C49" s="56" t="n">
        <v>4</v>
      </c>
      <c r="D49" s="57" t="inlineStr">
        <is>
          <t>fixture</t>
        </is>
      </c>
      <c r="E49" s="58" t="n">
        <v>125</v>
      </c>
      <c r="F49" s="56" t="inlineStr">
        <is>
          <t>Standard (1.0×)</t>
        </is>
      </c>
      <c r="G49" s="59">
        <f>C49*E49*IF(F49="Economy (0.7×)",0.7,IF(F49="Premium (1.5×)",1.5,1))</f>
        <v/>
      </c>
    </row>
    <row r="50" ht="17.25" customHeight="1" s="39">
      <c r="A50" s="60" t="inlineStr">
        <is>
          <t>Irrigation &amp; Lighting Subtotal</t>
        </is>
      </c>
      <c r="F50" s="43" t="n"/>
      <c r="G50" s="61">
        <f>SUM(G45:G49)</f>
        <v/>
      </c>
    </row>
    <row r="51" ht="15" customHeight="1" s="39">
      <c r="A51" s="38" t="n"/>
    </row>
    <row r="52" ht="15" customHeight="1" s="39">
      <c r="A52" s="62" t="inlineStr">
        <is>
          <t>Project Subtotal</t>
        </is>
      </c>
      <c r="F52" s="43" t="n"/>
      <c r="G52" s="63">
        <f>G23+G32+G41+G50</f>
        <v/>
      </c>
    </row>
    <row r="53" ht="15" customHeight="1" s="39">
      <c r="A53" s="62" t="inlineStr">
        <is>
          <t>Profit Margin</t>
        </is>
      </c>
      <c r="E53" s="64" t="n">
        <v>0.25</v>
      </c>
      <c r="F53" s="43" t="n"/>
      <c r="G53" s="63">
        <f>G52*E53</f>
        <v/>
      </c>
    </row>
    <row r="54" ht="33.75" customHeight="1" s="39">
      <c r="A54" s="65" t="inlineStr">
        <is>
          <t>Tax</t>
        </is>
      </c>
      <c r="E54" s="66" t="n"/>
      <c r="F54" s="43" t="n"/>
      <c r="G54" s="63">
        <f>(G52+G53)*E54</f>
        <v/>
      </c>
    </row>
    <row r="55" ht="19.5" customHeight="1" s="39">
      <c r="A55" s="67" t="inlineStr">
        <is>
          <t>TOTAL ESTIMATE</t>
        </is>
      </c>
      <c r="B55" s="68" t="n"/>
      <c r="C55" s="68" t="n"/>
      <c r="D55" s="68" t="n"/>
      <c r="E55" s="68" t="n"/>
      <c r="F55" s="69" t="n"/>
      <c r="G55" s="70">
        <f>G52+G53+G54</f>
        <v/>
      </c>
    </row>
    <row r="56" ht="15.75" customHeight="1" s="39">
      <c r="A56" s="38" t="n"/>
    </row>
    <row r="57" ht="15" customHeight="1" s="39">
      <c r="A57" s="50" t="inlineStr">
        <is>
          <t>Terms &amp; Conditions</t>
        </is>
      </c>
    </row>
    <row r="58" ht="15" customHeight="1" s="39">
      <c r="A58" s="71" t="inlineStr">
        <is>
          <t>• Estimate valid for 30 days from date above.</t>
        </is>
      </c>
    </row>
    <row r="59" ht="15" customHeight="1" s="39">
      <c r="A59" s="71" t="inlineStr">
        <is>
          <t>• 50% deposit upon acceptance; balance due on completion.</t>
        </is>
      </c>
    </row>
    <row r="60" ht="15" customHeight="1" s="39">
      <c r="A60" s="71" t="inlineStr">
        <is>
          <t>• Includes all materials and labor unless noted otherwise.</t>
        </is>
      </c>
    </row>
    <row r="61" ht="15" customHeight="1" s="39">
      <c r="A61" s="71" t="inlineStr">
        <is>
          <t>• Blue cells = your inputs. Grade dropdown: Economy / Standard / Premium.</t>
        </is>
      </c>
    </row>
    <row r="62" ht="15" customHeight="1" s="39">
      <c r="A62" s="71" t="n"/>
    </row>
    <row r="63" ht="15" customHeight="1" s="39">
      <c r="A63" s="38" t="inlineStr">
        <is>
          <t>• ⏱ This Excel template takes ~20 min to customize per quote.</t>
        </is>
      </c>
    </row>
    <row r="64" ht="30" customHeight="1" s="39">
      <c r="A64" s="43" t="inlineStr">
        <is>
          <t>•    YardQuote does it in 3 min — with client tracking built in.</t>
        </is>
      </c>
    </row>
    <row r="65" ht="19.5" customHeight="1" s="39">
      <c r="A65" s="72" t="inlineStr">
        <is>
          <t>•    Free 14-day trial at getyardquote.com</t>
        </is>
      </c>
    </row>
    <row r="66" ht="15" customHeight="1" s="39">
      <c r="A66" s="73" t="inlineStr">
        <is>
          <t>Free 14-day trial · No credit card required · getyardquote.com</t>
        </is>
      </c>
    </row>
  </sheetData>
  <mergeCells count="31">
    <mergeCell ref="F4:G4"/>
    <mergeCell ref="B9:E9"/>
    <mergeCell ref="A53:D53"/>
    <mergeCell ref="A51:E51"/>
    <mergeCell ref="A52:D52"/>
    <mergeCell ref="F6:G6"/>
    <mergeCell ref="A58:G58"/>
    <mergeCell ref="A54:E54"/>
    <mergeCell ref="A8:C8"/>
    <mergeCell ref="F5:G5"/>
    <mergeCell ref="A24:G24"/>
    <mergeCell ref="A64:G64"/>
    <mergeCell ref="A59:G59"/>
    <mergeCell ref="A60:G60"/>
    <mergeCell ref="B6:D6"/>
    <mergeCell ref="A61:G61"/>
    <mergeCell ref="B5:D5"/>
    <mergeCell ref="A1:G1"/>
    <mergeCell ref="B12:E12"/>
    <mergeCell ref="B4:D4"/>
    <mergeCell ref="B11:E11"/>
    <mergeCell ref="A16:G16"/>
    <mergeCell ref="A65:G65"/>
    <mergeCell ref="A56:G56"/>
    <mergeCell ref="A3:G3"/>
    <mergeCell ref="B13:E13"/>
    <mergeCell ref="A2:G2"/>
    <mergeCell ref="A57:G57"/>
    <mergeCell ref="B10:E10"/>
    <mergeCell ref="A33:G33"/>
    <mergeCell ref="A42:G42"/>
  </mergeCells>
  <dataValidations count="1">
    <dataValidation sqref="F19:F22 F27:F31 F36:F40 F45:F49" showDropDown="0" showInputMessage="0" showErrorMessage="0" allowBlank="0" errorTitle="Material Grade" error="Pick Economy, Standard, or Premium" promptTitle="Grade" prompt="Select material grade" type="list" errorStyle="stop" operator="between">
      <formula1>"Standard (1.0×),Economy (0.7×),Premium (1.5×)"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2026-04-08T06:22:09Z</dcterms:created>
  <dcterms:modified xmlns:dcterms="http://purl.org/dc/terms/" xmlns:xsi="http://www.w3.org/2001/XMLSchema-instance" xsi:type="dcterms:W3CDTF">2026-04-08T06:46:07Z</dcterms:modified>
  <cp:revision>0</cp:revision>
</cp:coreProperties>
</file>